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<sst xmlns="http://schemas.openxmlformats.org/spreadsheetml/2006/main" count="75" uniqueCount="60">
  <si>
    <t xml:space="preserve">项目支出绩效自评表 </t>
  </si>
  <si>
    <t>项目名称:</t>
  </si>
  <si>
    <t>46000022T000000153147-校园用电配电改造项目</t>
  </si>
  <si>
    <t>填报人:</t>
  </si>
  <si>
    <t>陈少玲</t>
  </si>
  <si>
    <t>联系方式:</t>
  </si>
  <si>
    <t>13976597088</t>
  </si>
  <si>
    <t>F87890C77DE31D4EE05308FD1AAC1AA7</t>
  </si>
  <si>
    <t>主管部门:</t>
  </si>
  <si>
    <t>203-省教育厅</t>
  </si>
  <si>
    <t>实施单位:</t>
  </si>
  <si>
    <t>203033-海南中学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</si>
  <si>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</si>
  <si>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</si>
  <si>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</si>
  <si>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</si>
  <si>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</si>
  <si>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</si>
  <si>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</si>
  <si>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</si>
  <si>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</si>
  <si>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</si>
  <si>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</si>
  <si>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</si>
  <si>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</si>
  <si>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</si>
  <si>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</si>
  <si>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</si>
  <si>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</si>
  <si>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</si>
  <si>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</si>
  <si>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当前我校10个箱变的供电格局不合理，存在有如下问题，需要进行整改。1.电缆存在新旧搭配，有的电缆刚扩容安装，有的电缆已使用了二十多年，已严重老化，严重影响着供电的可靠性；2.个别箱变使用的年限已比较长，过于陋旧，存在多故障的风险；3.连接箱变的分接箱，规格过低，对连接的箱变未设有单独开关控制，不利于故障维修；4.各箱变分接箱至开闭所为单电源连接,与我校接有的双电源线路不相匹配，供电可靠性不高；5.现状中相邻的两箱变之间未起到一主一备的高可靠性配置。为做好学校用电保障而实行配电改造。</t>
  </si>
  <si>
    <t>完成校园初高中部用配电改造，更换或添加配电设备74个（套），实现年度校内用电设备0次故障。切实提高了校园配电设施的安全性，保障师生用电，达到预期设定的项目绩效目标。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</si>
  <si>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</si>
  <si>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</si>
  <si>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</si>
  <si>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</si>
  <si>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</si>
  <si>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</si>
  <si>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</si>
  <si>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</si>
  <si>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</si>
  <si>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</si>
  <si>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</si>
  <si>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添加配电设备</t>
  </si>
  <si>
    <t>≥</t>
  </si>
  <si>
    <t>75</t>
  </si>
  <si>
    <t>个（套）</t>
  </si>
  <si>
    <t>50.00</t>
  </si>
  <si>
    <t>实际添加配电设施设备74套</t>
  </si>
  <si>
    <t>1</t>
  </si>
  <si>
    <t>效益指标</t>
  </si>
  <si>
    <t>社会效益指标</t>
  </si>
  <si>
    <t>校内用电设备大故障及以上</t>
  </si>
  <si>
    <t>≤</t>
  </si>
  <si>
    <t>2</t>
  </si>
  <si>
    <t>次/年</t>
  </si>
  <si>
    <t>40.00</t>
  </si>
  <si>
    <t>5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</si>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</sst>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5" fillId="4" borderId="6" applyNumberFormat="0" applyAlignment="0" applyProtection="0"/>
    <xf numFmtId="0" fontId="16" fillId="4" borderId="1" applyNumberFormat="0" applyAlignment="0" applyProtection="0"/>
    <xf numFmtId="0" fontId="17" fillId="9" borderId="7" applyNumberFormat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8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8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10" fontId="2" fillId="2" borderId="10" xfId="0" applyNumberFormat="1" applyFont="1" applyFill="1" applyBorder="1" applyAlignment="1" applyProtection="1">
      <alignment horizontal="right" vertical="center" wrapText="1"/>
      <protection locked="0"/>
    </xf>
    <xf numFmtId="176" fontId="2" fillId="4" borderId="10" xfId="0" applyNumberFormat="1" applyFont="1" applyFill="1" applyBorder="1" applyAlignment="1" applyProtection="1">
      <alignment horizontal="right" vertical="center" wrapText="1"/>
      <protection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S5" sqref="S5"/>
    </sheetView>
  </sheetViews>
  <sheetFormatPr defaultColWidth="8.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8.375" style="1" customWidth="1"/>
    <col min="10" max="11" width="7.25390625" style="1" customWidth="1"/>
    <col min="12" max="12" width="10.875" style="1" customWidth="1"/>
    <col min="13" max="13" width="9.125" style="2" hidden="1" customWidth="1"/>
    <col min="14" max="15" width="14.00390625" style="2" hidden="1" customWidth="1"/>
    <col min="16" max="16" width="0.12890625" style="2" customWidth="1"/>
    <col min="17" max="21" width="9.00390625" style="2" bestFit="1" customWidth="1"/>
    <col min="22" max="27" width="9.00390625" style="2" hidden="1" customWidth="1"/>
    <col min="28" max="32" width="9.00390625" style="2" bestFit="1" customWidth="1"/>
    <col min="33" max="16384" width="8.625" style="2" customWidth="1"/>
  </cols>
  <sheetData>
    <row r="1" spans="1:14" ht="24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5">
      <c r="A6" s="21" t="s">
        <v>23</v>
      </c>
      <c r="B6" s="21"/>
      <c r="C6" s="22">
        <v>7990000</v>
      </c>
      <c r="D6" s="22">
        <v>7751500</v>
      </c>
      <c r="E6" s="22"/>
      <c r="F6" s="22">
        <f>F7+F8+F9</f>
        <v>7378000</v>
      </c>
      <c r="G6" s="22"/>
      <c r="H6" s="22"/>
      <c r="I6" s="22"/>
      <c r="J6" s="38" t="s">
        <v>24</v>
      </c>
      <c r="K6" s="30">
        <f>IF(OR(D6=0,D6="0"),0,ROUND(((F7+F8+F9)/D6)*100,2))</f>
        <v>95.18</v>
      </c>
      <c r="L6" s="39">
        <f>ROUND((K6*O6/100),2)</f>
        <v>9.52</v>
      </c>
      <c r="M6" s="32"/>
      <c r="N6" s="32"/>
      <c r="O6" s="40" t="s">
        <v>25</v>
      </c>
    </row>
    <row r="7" spans="1:14" ht="15">
      <c r="A7" s="21" t="s">
        <v>26</v>
      </c>
      <c r="B7" s="21"/>
      <c r="C7" s="22">
        <v>7990000</v>
      </c>
      <c r="D7" s="22">
        <v>7751500</v>
      </c>
      <c r="E7" s="22"/>
      <c r="F7" s="22">
        <v>7378000</v>
      </c>
      <c r="G7" s="22"/>
      <c r="H7" s="22"/>
      <c r="I7" s="22"/>
      <c r="J7" s="30"/>
      <c r="K7" s="30">
        <f>IF(OR(D7=0,D7="0"),0,ROUND((F7/D7)*100,2))</f>
        <v>95.18</v>
      </c>
      <c r="L7" s="30"/>
      <c r="M7" s="32"/>
      <c r="N7" s="32"/>
    </row>
    <row r="8" spans="1:14" ht="1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130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20" t="s">
        <v>41</v>
      </c>
      <c r="M12" s="20"/>
      <c r="N12" s="20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>
        <v>74</v>
      </c>
      <c r="I13" s="42">
        <f>H13/F13*100%</f>
        <v>0.9866666666666667</v>
      </c>
      <c r="J13" s="30" t="s">
        <v>48</v>
      </c>
      <c r="K13" s="43">
        <f>I13*J13</f>
        <v>49.333333333333336</v>
      </c>
      <c r="L13" s="44" t="s">
        <v>49</v>
      </c>
      <c r="M13" s="44"/>
      <c r="N13" s="44"/>
      <c r="O13" s="45" t="s">
        <v>50</v>
      </c>
      <c r="P13" s="45" t="s">
        <v>50</v>
      </c>
    </row>
    <row r="14" spans="1:16" ht="30.75" customHeight="1">
      <c r="A14" s="29" t="s">
        <v>51</v>
      </c>
      <c r="B14" s="29" t="s">
        <v>52</v>
      </c>
      <c r="C14" s="29" t="s">
        <v>53</v>
      </c>
      <c r="D14" s="29"/>
      <c r="E14" s="29" t="s">
        <v>54</v>
      </c>
      <c r="F14" s="30" t="s">
        <v>55</v>
      </c>
      <c r="G14" s="29" t="s">
        <v>56</v>
      </c>
      <c r="H14" s="21">
        <v>0</v>
      </c>
      <c r="I14" s="42">
        <v>1</v>
      </c>
      <c r="J14" s="30" t="s">
        <v>57</v>
      </c>
      <c r="K14" s="43">
        <v>40</v>
      </c>
      <c r="L14" s="44" t="s">
        <v>15</v>
      </c>
      <c r="M14" s="44"/>
      <c r="N14" s="44"/>
      <c r="O14" s="45" t="s">
        <v>55</v>
      </c>
      <c r="P14" s="45" t="s">
        <v>58</v>
      </c>
    </row>
    <row r="15" spans="1:16" ht="30.75" customHeight="1">
      <c r="A15" s="29" t="s">
        <v>59</v>
      </c>
      <c r="B15" s="29" t="s">
        <v>15</v>
      </c>
      <c r="C15" s="29" t="s">
        <v>15</v>
      </c>
      <c r="D15" s="29"/>
      <c r="E15" s="29" t="s">
        <v>15</v>
      </c>
      <c r="F15" s="30" t="s">
        <v>15</v>
      </c>
      <c r="G15" s="29" t="s">
        <v>15</v>
      </c>
      <c r="H15" s="21" t="s">
        <v>15</v>
      </c>
      <c r="I15" s="21" t="s">
        <v>15</v>
      </c>
      <c r="J15" s="30">
        <v>100</v>
      </c>
      <c r="K15" s="43">
        <f>K13+K14+L6</f>
        <v>98.85333333333334</v>
      </c>
      <c r="L15" s="44" t="s">
        <v>15</v>
      </c>
      <c r="M15" s="44"/>
      <c r="N15" s="44"/>
      <c r="O15" s="45" t="s">
        <v>15</v>
      </c>
      <c r="P15" s="45" t="s">
        <v>15</v>
      </c>
    </row>
    <row r="16" spans="3:14" ht="15">
      <c r="C16" s="31"/>
      <c r="D16" s="31"/>
      <c r="L16" s="46"/>
      <c r="M16" s="46"/>
      <c r="N16" s="46"/>
    </row>
    <row r="17" spans="3:14" ht="15">
      <c r="C17" s="31"/>
      <c r="D17" s="31"/>
      <c r="L17" s="46"/>
      <c r="M17" s="46"/>
      <c r="N17" s="46"/>
    </row>
    <row r="18" spans="3:14" ht="15">
      <c r="C18" s="31"/>
      <c r="D18" s="31"/>
      <c r="L18" s="46"/>
      <c r="M18" s="46"/>
      <c r="N18" s="46"/>
    </row>
    <row r="19" spans="3:14" ht="15">
      <c r="C19" s="31"/>
      <c r="D19" s="31"/>
      <c r="L19" s="46"/>
      <c r="M19" s="46"/>
      <c r="N19" s="46"/>
    </row>
    <row r="20" spans="3:14" ht="15">
      <c r="C20" s="31"/>
      <c r="D20" s="31"/>
      <c r="L20" s="46"/>
      <c r="M20" s="46"/>
      <c r="N20" s="46"/>
    </row>
    <row r="21" spans="3:14" ht="15">
      <c r="C21" s="31"/>
      <c r="D21" s="31"/>
      <c r="L21" s="46"/>
      <c r="M21" s="46"/>
      <c r="N21" s="46"/>
    </row>
    <row r="22" spans="3:14" ht="15">
      <c r="C22" s="31"/>
      <c r="D22" s="31"/>
      <c r="L22" s="46"/>
      <c r="M22" s="46"/>
      <c r="N22" s="46"/>
    </row>
    <row r="23" spans="3:14" ht="15">
      <c r="C23" s="31"/>
      <c r="D23" s="31"/>
      <c r="L23" s="46"/>
      <c r="M23" s="46"/>
      <c r="N23" s="46"/>
    </row>
    <row r="24" spans="3:14" ht="15">
      <c r="C24" s="31"/>
      <c r="D24" s="31"/>
      <c r="L24" s="46"/>
      <c r="M24" s="46"/>
      <c r="N24" s="46"/>
    </row>
    <row r="25" spans="3:14" ht="15">
      <c r="C25" s="31"/>
      <c r="D25" s="31"/>
      <c r="L25" s="46"/>
      <c r="M25" s="46"/>
      <c r="N25" s="46"/>
    </row>
    <row r="26" spans="3:14" ht="15">
      <c r="C26" s="31"/>
      <c r="D26" s="31"/>
      <c r="L26" s="46"/>
      <c r="M26" s="46"/>
      <c r="N26" s="46"/>
    </row>
    <row r="27" spans="3:14" ht="15">
      <c r="C27" s="31"/>
      <c r="D27" s="31"/>
      <c r="L27" s="46"/>
      <c r="M27" s="46"/>
      <c r="N27" s="46"/>
    </row>
    <row r="28" spans="3:14" ht="15">
      <c r="C28" s="31"/>
      <c r="D28" s="31"/>
      <c r="L28" s="46"/>
      <c r="M28" s="46"/>
      <c r="N28" s="46"/>
    </row>
    <row r="29" spans="3:14" ht="15">
      <c r="C29" s="31"/>
      <c r="D29" s="31"/>
      <c r="L29" s="46"/>
      <c r="M29" s="46"/>
      <c r="N29" s="46"/>
    </row>
    <row r="30" spans="3:14" ht="15">
      <c r="C30" s="31"/>
      <c r="D30" s="31"/>
      <c r="L30" s="46"/>
      <c r="M30" s="46"/>
      <c r="N30" s="46"/>
    </row>
    <row r="31" spans="3:14" ht="15">
      <c r="C31" s="31"/>
      <c r="D31" s="31"/>
      <c r="L31" s="46"/>
      <c r="M31" s="46"/>
      <c r="N31" s="46"/>
    </row>
    <row r="32" spans="3:14" ht="15">
      <c r="C32" s="31"/>
      <c r="D32" s="31"/>
      <c r="L32" s="46"/>
      <c r="M32" s="46"/>
      <c r="N32" s="46"/>
    </row>
    <row r="33" spans="3:14" ht="15">
      <c r="C33" s="31"/>
      <c r="D33" s="31"/>
      <c r="L33" s="46"/>
      <c r="M33" s="46"/>
      <c r="N33" s="46"/>
    </row>
    <row r="34" spans="3:14" ht="15">
      <c r="C34" s="31"/>
      <c r="D34" s="31"/>
      <c r="L34" s="46"/>
      <c r="M34" s="46"/>
      <c r="N34" s="46"/>
    </row>
    <row r="35" spans="3:14" ht="15">
      <c r="C35" s="31"/>
      <c r="D35" s="31"/>
      <c r="L35" s="46"/>
      <c r="M35" s="46"/>
      <c r="N35" s="46"/>
    </row>
    <row r="36" spans="3:14" ht="15">
      <c r="C36" s="31"/>
      <c r="D36" s="31"/>
      <c r="L36" s="46"/>
      <c r="M36" s="46"/>
      <c r="N36" s="46"/>
    </row>
    <row r="37" spans="3:14" ht="15">
      <c r="C37" s="31"/>
      <c r="D37" s="31"/>
      <c r="L37" s="46"/>
      <c r="M37" s="46"/>
      <c r="N37" s="46"/>
    </row>
    <row r="38" spans="3:14" ht="15">
      <c r="C38" s="31"/>
      <c r="D38" s="31"/>
      <c r="L38" s="46"/>
      <c r="M38" s="46"/>
      <c r="N38" s="46"/>
    </row>
    <row r="39" spans="3:14" ht="15">
      <c r="C39" s="31"/>
      <c r="D39" s="31"/>
      <c r="L39" s="46"/>
      <c r="M39" s="46"/>
      <c r="N39" s="46"/>
    </row>
    <row r="40" spans="3:14" ht="15">
      <c r="C40" s="31"/>
      <c r="D40" s="31"/>
      <c r="L40" s="46"/>
      <c r="M40" s="46"/>
      <c r="N40" s="46"/>
    </row>
    <row r="41" spans="3:14" ht="15">
      <c r="C41" s="31"/>
      <c r="D41" s="31"/>
      <c r="L41" s="46"/>
      <c r="M41" s="46"/>
      <c r="N41" s="46"/>
    </row>
    <row r="42" spans="3:14" ht="15">
      <c r="C42" s="31"/>
      <c r="D42" s="31"/>
      <c r="L42" s="46"/>
      <c r="M42" s="46"/>
      <c r="N42" s="46"/>
    </row>
    <row r="43" spans="3:14" ht="15">
      <c r="C43" s="31"/>
      <c r="D43" s="31"/>
      <c r="L43" s="46"/>
      <c r="M43" s="46"/>
      <c r="N43" s="46"/>
    </row>
    <row r="44" spans="3:14" ht="15">
      <c r="C44" s="31"/>
      <c r="D44" s="31"/>
      <c r="L44" s="46"/>
      <c r="M44" s="46"/>
      <c r="N44" s="46"/>
    </row>
    <row r="45" spans="3:14" ht="15">
      <c r="C45" s="31"/>
      <c r="D45" s="31"/>
      <c r="L45" s="46"/>
      <c r="M45" s="46"/>
      <c r="N45" s="46"/>
    </row>
    <row r="46" spans="3:14" ht="15">
      <c r="C46" s="31"/>
      <c r="D46" s="31"/>
      <c r="L46" s="46"/>
      <c r="M46" s="46"/>
      <c r="N46" s="46"/>
    </row>
    <row r="47" spans="3:14" ht="15">
      <c r="C47" s="31"/>
      <c r="D47" s="31"/>
      <c r="L47" s="46"/>
      <c r="M47" s="46"/>
      <c r="N47" s="46"/>
    </row>
    <row r="48" spans="3:14" ht="15">
      <c r="C48" s="31"/>
      <c r="D48" s="31"/>
      <c r="L48" s="46"/>
      <c r="M48" s="46"/>
      <c r="N48" s="46"/>
    </row>
    <row r="49" spans="3:4" ht="15">
      <c r="C49" s="31"/>
      <c r="D49" s="31"/>
    </row>
    <row r="50" spans="3:4" ht="1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A15:I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1"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Master</cp:lastModifiedBy>
  <cp:lastPrinted>2022-07-08T00:40:20Z</cp:lastPrinted>
  <dcterms:created xsi:type="dcterms:W3CDTF">2020-12-10T19:06:30Z</dcterms:created>
  <dcterms:modified xsi:type="dcterms:W3CDTF">2023-07-15T08:00:13Z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F2F4A7FFD8BB456DB753D185A96BAA77</vt:lpwstr>
  </property>
</Properties>
</file>